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-pc\Desktop\행정파일\예산집행현황\2024 학생경비집행내역\"/>
    </mc:Choice>
  </mc:AlternateContent>
  <xr:revisionPtr revIDLastSave="0" documentId="13_ncr:1_{6D5FAF8E-875E-4B9C-A486-962777466B3F}" xr6:coauthVersionLast="36" xr6:coauthVersionMax="47" xr10:uidLastSave="{00000000-0000-0000-0000-000000000000}"/>
  <bookViews>
    <workbookView xWindow="0" yWindow="0" windowWidth="17010" windowHeight="11760" xr2:uid="{00000000-000D-0000-FFFF-FFFF00000000}"/>
  </bookViews>
  <sheets>
    <sheet name="공개 양식" sheetId="1" r:id="rId1"/>
    <sheet name="집행내역 세부항목 구분" sheetId="2" r:id="rId2"/>
  </sheets>
  <definedNames>
    <definedName name="세부항목">'집행내역 세부항목 구분'!$B$4:$B$14</definedName>
    <definedName name="순번">'집행내역 세부항목 구분'!$A$4:$A$15</definedName>
    <definedName name="약정항목">'공개 양식'!$A$7:$A$8</definedName>
    <definedName name="약정항목멱">'공개 양식'!$A$7:$A$8</definedName>
    <definedName name="약정항목명">'공개 양식'!$A$7:$A$8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D7" i="1" s="1"/>
  <c r="C8" i="1" l="1"/>
  <c r="D8" i="1" s="1"/>
  <c r="C18" i="1"/>
  <c r="C19" i="1"/>
  <c r="C20" i="1"/>
  <c r="C21" i="1"/>
  <c r="C22" i="1"/>
  <c r="C23" i="1"/>
  <c r="C24" i="1"/>
  <c r="C25" i="1"/>
  <c r="C15" i="1"/>
  <c r="C16" i="1"/>
  <c r="C17" i="1"/>
  <c r="C14" i="1"/>
  <c r="D33" i="1"/>
  <c r="C9" i="1" l="1"/>
  <c r="C26" i="1"/>
  <c r="D24" i="1" s="1"/>
  <c r="D21" i="1" l="1"/>
  <c r="D22" i="1"/>
  <c r="D23" i="1"/>
  <c r="B9" i="1"/>
  <c r="D16" i="1"/>
  <c r="D19" i="1" l="1"/>
  <c r="D15" i="1"/>
  <c r="D25" i="1"/>
  <c r="D9" i="1"/>
  <c r="D18" i="1"/>
  <c r="D17" i="1"/>
  <c r="D14" i="1"/>
  <c r="D26" i="1"/>
  <c r="D20" i="1"/>
</calcChain>
</file>

<file path=xl/sharedStrings.xml><?xml version="1.0" encoding="utf-8"?>
<sst xmlns="http://schemas.openxmlformats.org/spreadsheetml/2006/main" count="214" uniqueCount="92">
  <si>
    <t>약정항목명</t>
    <phoneticPr fontId="1" type="noConversion"/>
  </si>
  <si>
    <t>총예산</t>
    <phoneticPr fontId="1" type="noConversion"/>
  </si>
  <si>
    <t>집행율</t>
    <phoneticPr fontId="1" type="noConversion"/>
  </si>
  <si>
    <t>실험실습비</t>
    <phoneticPr fontId="1" type="noConversion"/>
  </si>
  <si>
    <t>학생지원비</t>
    <phoneticPr fontId="1" type="noConversion"/>
  </si>
  <si>
    <t>적요</t>
    <phoneticPr fontId="1" type="noConversion"/>
  </si>
  <si>
    <t>신규사업 및 기타</t>
  </si>
  <si>
    <t>전공행사</t>
  </si>
  <si>
    <t>제본,복사,인쇄</t>
  </si>
  <si>
    <t>학과통신비</t>
  </si>
  <si>
    <t>세부항목</t>
    <phoneticPr fontId="1" type="noConversion"/>
  </si>
  <si>
    <t>집행내역 세부 구분</t>
    <phoneticPr fontId="1" type="noConversion"/>
  </si>
  <si>
    <t>순번</t>
    <phoneticPr fontId="1" type="noConversion"/>
  </si>
  <si>
    <t>세부항목</t>
    <phoneticPr fontId="1" type="noConversion"/>
  </si>
  <si>
    <t>합계</t>
    <phoneticPr fontId="1" type="noConversion"/>
  </si>
  <si>
    <t>집행액</t>
    <phoneticPr fontId="1" type="noConversion"/>
  </si>
  <si>
    <t>비율</t>
    <phoneticPr fontId="1" type="noConversion"/>
  </si>
  <si>
    <t>합계</t>
    <phoneticPr fontId="1" type="noConversion"/>
  </si>
  <si>
    <t>학과(전공)명</t>
    <phoneticPr fontId="1" type="noConversion"/>
  </si>
  <si>
    <t>세미나/특강비</t>
  </si>
  <si>
    <t>세미나/특강비</t>
    <phoneticPr fontId="1" type="noConversion"/>
  </si>
  <si>
    <t>전공행사</t>
    <phoneticPr fontId="1" type="noConversion"/>
  </si>
  <si>
    <t>기자재 수리비</t>
  </si>
  <si>
    <t>기자재 수리비</t>
    <phoneticPr fontId="1" type="noConversion"/>
  </si>
  <si>
    <t>- 학과 홈페이지 개편 및 유지보수 비용</t>
    <phoneticPr fontId="1" type="noConversion"/>
  </si>
  <si>
    <t>세부항목 설명</t>
    <phoneticPr fontId="1" type="noConversion"/>
  </si>
  <si>
    <t>3) 집행 세부내역</t>
    <phoneticPr fontId="1" type="noConversion"/>
  </si>
  <si>
    <t>2) 집행내역(요약)</t>
    <phoneticPr fontId="1" type="noConversion"/>
  </si>
  <si>
    <t>1) 학생경비 예산집행현황</t>
    <phoneticPr fontId="1" type="noConversion"/>
  </si>
  <si>
    <t>사업명</t>
    <phoneticPr fontId="1" type="noConversion"/>
  </si>
  <si>
    <t>상위약정항목명</t>
    <phoneticPr fontId="1" type="noConversion"/>
  </si>
  <si>
    <t>증빙일(집행일)</t>
    <phoneticPr fontId="1" type="noConversion"/>
  </si>
  <si>
    <t>사용금액(집행액)</t>
    <phoneticPr fontId="1" type="noConversion"/>
  </si>
  <si>
    <t>※ 세부항목 선택 시, 4) '집행내역 세부항목 구분' 표 참조</t>
    <phoneticPr fontId="1" type="noConversion"/>
  </si>
  <si>
    <t>※ 집행 세부내역 행 추가 가능</t>
    <phoneticPr fontId="1" type="noConversion"/>
  </si>
  <si>
    <t>실험실습비용</t>
  </si>
  <si>
    <t>실험실습비용</t>
    <phoneticPr fontId="1" type="noConversion"/>
  </si>
  <si>
    <t>- 학과 보유 기자재 수리비용
- 학과 보유 기자재 부품 구매비용(부품 교체 등)</t>
    <phoneticPr fontId="1" type="noConversion"/>
  </si>
  <si>
    <t>홈페이지 관리비</t>
  </si>
  <si>
    <t>홈페이지 관리비</t>
    <phoneticPr fontId="1" type="noConversion"/>
  </si>
  <si>
    <t>학회 지원비</t>
  </si>
  <si>
    <t>학회 지원비</t>
    <phoneticPr fontId="1" type="noConversion"/>
  </si>
  <si>
    <t>- 학회 활동 지원비 전반(다과, 시설이용료, 소모품 구매 등)</t>
    <phoneticPr fontId="1" type="noConversion"/>
  </si>
  <si>
    <t>- 학과 사용 통신료(디지털인프라팀에서 정산하는 전표)</t>
    <phoneticPr fontId="1" type="noConversion"/>
  </si>
  <si>
    <t>- 수업 및 시험 관련 인쇄 및 출력비용</t>
    <phoneticPr fontId="1" type="noConversion"/>
  </si>
  <si>
    <t>학생행사/간담회</t>
  </si>
  <si>
    <t>학생행사/간담회</t>
    <phoneticPr fontId="1" type="noConversion"/>
  </si>
  <si>
    <t>- 학생행사 관련 비용 전반(인건비, 다과, 시설이용료 등)
- 학생행사 : 신입생환영회, MT, 개강/종강총회, 수학/졸업여행, 체육대회, 간담회 등</t>
    <phoneticPr fontId="1" type="noConversion"/>
  </si>
  <si>
    <t>국제교류프로그램 지원비</t>
  </si>
  <si>
    <t>국제교류프로그램 지원비</t>
    <phoneticPr fontId="1" type="noConversion"/>
  </si>
  <si>
    <t>- 학과 주도 국제교류 프로그램 지원 비용 전반(회의비, 기념품비 등)</t>
    <phoneticPr fontId="1" type="noConversion"/>
  </si>
  <si>
    <t>기념품비</t>
  </si>
  <si>
    <t>기념품비</t>
    <phoneticPr fontId="1" type="noConversion"/>
  </si>
  <si>
    <t>- 전공행사 관련 비용 전반(인건비, 다과, 시설이용료 등)
- 전공행사 : 교외수업, 사례개발대회, 학술대회, 현장답사, 전시회, 발표회 등</t>
    <phoneticPr fontId="1" type="noConversion"/>
  </si>
  <si>
    <t>- 상기 항목에 포함하지 않는 비용 일체(우편비, 홍보비 등)</t>
    <phoneticPr fontId="1" type="noConversion"/>
  </si>
  <si>
    <t>- 수업 및 실습에 포함되는 비용 전반(도서, 시약, 소모품, 토너, 시설이용료)
- 기자재 부품 구매비용은 '3. 기자재 수리비'로 입력</t>
    <phoneticPr fontId="1" type="noConversion"/>
  </si>
  <si>
    <t>- 세미나/특강 강의료
- 세미나/특강 진행 관련 다과비는 '5. 전공행사'로 입력</t>
    <phoneticPr fontId="1" type="noConversion"/>
  </si>
  <si>
    <t>- 학과 재학생 등에 배부한 기념품비</t>
    <phoneticPr fontId="1" type="noConversion"/>
  </si>
  <si>
    <t>2024학년도 학생경비 집행내역 보고</t>
    <phoneticPr fontId="1" type="noConversion"/>
  </si>
  <si>
    <t>실험실습비</t>
  </si>
  <si>
    <t>학생지원비</t>
  </si>
  <si>
    <t>학과(전공)운영</t>
  </si>
  <si>
    <t>[전통무용전공] 실험실습 물품 구입</t>
  </si>
  <si>
    <t>[전통무용전공] 2025 겨울방학 특강</t>
  </si>
  <si>
    <t>[전통무용전공] 2인용 사물함 키 구매</t>
  </si>
  <si>
    <t>[MRO]등록금 - 1월</t>
  </si>
  <si>
    <t>[MRO]등록금 - 11월</t>
  </si>
  <si>
    <t>[등록금]MRO 10월 지출결의</t>
  </si>
  <si>
    <t>2024-2 전통무용전공 교외실습수업 공연관람</t>
  </si>
  <si>
    <t>2024-2 전통무용전공 홈페이지 웹호스팅 연장(1년)</t>
  </si>
  <si>
    <t>[소모품]전통무용전공 댄스플로어 구매(설치포함)</t>
  </si>
  <si>
    <t>[등록금]MRO 7월 정산분 지출결의</t>
  </si>
  <si>
    <t>[등록금]MRO 5월 정산분 지출결의</t>
  </si>
  <si>
    <t>2024-1 전통무용전공 교외실습수업 공연관람</t>
  </si>
  <si>
    <t>2024-1 전통무용전공 홈페이지 연장 (1년)</t>
  </si>
  <si>
    <t>[수리지출] 전통무용전공(특)_반주장구 수리</t>
  </si>
  <si>
    <t>[등록금]MRO 3월 정산분 지출결의</t>
  </si>
  <si>
    <t>[전통무용전공] 강의 물품 구입</t>
  </si>
  <si>
    <t>[전통무용전공] 행사 기념품</t>
  </si>
  <si>
    <t>[전통무용전공] 학생지도 간담회</t>
  </si>
  <si>
    <t>2024-2 전통무용전공 학위논문 본심사 지출</t>
  </si>
  <si>
    <t>2024-2 전통무용전공 학위자격시험 본심사 지출</t>
  </si>
  <si>
    <t>2024-2 전통무용전공 학위논문 프로포잘 지출</t>
  </si>
  <si>
    <t>2024-2 전통무용전공 학위자격시험 프로포잘 지출</t>
  </si>
  <si>
    <t>2024-6월 사용분 학과 통신비 지출</t>
  </si>
  <si>
    <t>2024-5월 사용분 학과 통신비 지출</t>
  </si>
  <si>
    <t>2024-4월 사용분 학과 통신비 지출</t>
  </si>
  <si>
    <t>2024-1 전통무용전공 학위자격시험 본심사 지출</t>
  </si>
  <si>
    <t>2024-1 전통무용전공 교수간담회</t>
  </si>
  <si>
    <t>2024-1 전통무용전공 학위자격시험 프로포잘 지출</t>
  </si>
  <si>
    <t>2024-1 전통무용전공 전체 오리엔테이션 지출</t>
  </si>
  <si>
    <t>전통무용전공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</si>
</sst>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ajor"/>
    </font>
    <font>
      <b/>
      <sz val="13"/>
      <color theme="0"/>
      <name val="맑은 고딕"/>
      <family val="3"/>
      <charset val="129"/>
      <scheme val="minor"/>
    </font>
    <font>
      <b/>
      <sz val="13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name val="맑은 고딕"/>
      <family val="2"/>
      <charset val="129"/>
      <scheme val="minor"/>
    </font>
    <font>
      <sz val="10"/>
      <name val="맑은 고딕"/>
      <family val="2"/>
      <charset val="129"/>
      <scheme val="minor"/>
    </font>
    <font>
      <b/>
      <sz val="10"/>
      <name val="맑은 고딕"/>
      <family val="2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theme="1" tint="0.499984740745262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theme="1" tint="0.499984740745262"/>
      </bottom>
      <diagonal/>
    </border>
    <border>
      <left/>
      <right style="thin">
        <color auto="1"/>
      </right>
      <top style="thin">
        <color auto="1"/>
      </top>
      <bottom style="double">
        <color theme="1" tint="0.499984740745262"/>
      </bottom>
      <diagonal/>
    </border>
    <border>
      <left style="thin">
        <color auto="1"/>
      </left>
      <right/>
      <top style="double">
        <color theme="1" tint="0.499984740745262"/>
      </top>
      <bottom/>
      <diagonal/>
    </border>
    <border>
      <left/>
      <right style="thin">
        <color auto="1"/>
      </right>
      <top style="double">
        <color theme="1" tint="0.499984740745262"/>
      </top>
      <bottom/>
      <diagonal/>
    </border>
    <border>
      <left style="thin">
        <color auto="1"/>
      </left>
      <right/>
      <top style="double">
        <color theme="1" tint="0.499984740745262"/>
      </top>
      <bottom style="thin">
        <color auto="1"/>
      </bottom>
      <diagonal/>
    </border>
    <border>
      <left/>
      <right/>
      <top style="double">
        <color theme="1" tint="0.499984740745262"/>
      </top>
      <bottom style="thin">
        <color auto="1"/>
      </bottom>
      <diagonal/>
    </border>
    <border>
      <left/>
      <right style="thin">
        <color auto="1"/>
      </right>
      <top style="double">
        <color theme="1" tint="0.499984740745262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theme="2" tint="-0.499984740745262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double">
        <color theme="1" tint="0.499984740745262"/>
      </bottom>
      <diagonal/>
    </border>
  </borders>
  <cellStyleXfs count="5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1" xfId="2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1" fontId="3" fillId="0" borderId="0" xfId="0" applyNumberFormat="1" applyFont="1">
      <alignment vertical="center"/>
    </xf>
    <xf numFmtId="0" fontId="9" fillId="0" borderId="1" xfId="2" applyFont="1" applyFill="1" applyBorder="1" applyAlignment="1">
      <alignment horizontal="left" vertical="center" wrapText="1"/>
    </xf>
    <xf numFmtId="0" fontId="9" fillId="0" borderId="1" xfId="2" quotePrefix="1" applyFont="1" applyFill="1" applyBorder="1" applyAlignment="1">
      <alignment horizontal="left" vertical="center" wrapText="1"/>
    </xf>
    <xf numFmtId="0" fontId="16" fillId="0" borderId="0" xfId="0" applyFont="1">
      <alignment vertical="center"/>
    </xf>
    <xf numFmtId="41" fontId="17" fillId="7" borderId="1" xfId="4" applyFont="1" applyFill="1" applyBorder="1">
      <alignment vertical="center"/>
    </xf>
    <xf numFmtId="0" fontId="9" fillId="7" borderId="1" xfId="0" applyFont="1" applyFill="1" applyBorder="1">
      <alignment vertical="center"/>
    </xf>
    <xf numFmtId="0" fontId="12" fillId="0" borderId="4" xfId="0" applyFont="1" applyBorder="1" applyAlignment="1">
      <alignment horizontal="center" vertical="center"/>
    </xf>
    <xf numFmtId="0" fontId="8" fillId="0" borderId="1" xfId="2" quotePrefix="1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9" fillId="4" borderId="2" xfId="3" applyFont="1" applyAlignment="1">
      <alignment horizontal="center" vertical="center"/>
    </xf>
    <xf numFmtId="0" fontId="18" fillId="4" borderId="2" xfId="3" applyFont="1" applyAlignment="1">
      <alignment horizontal="center" vertical="center"/>
    </xf>
    <xf numFmtId="41" fontId="20" fillId="0" borderId="5" xfId="4" applyFont="1" applyBorder="1">
      <alignment vertical="center"/>
    </xf>
    <xf numFmtId="9" fontId="20" fillId="0" borderId="5" xfId="1" applyNumberFormat="1" applyFont="1" applyBorder="1">
      <alignment vertical="center"/>
    </xf>
    <xf numFmtId="41" fontId="20" fillId="0" borderId="1" xfId="4" applyFont="1" applyBorder="1">
      <alignment vertical="center"/>
    </xf>
    <xf numFmtId="9" fontId="20" fillId="0" borderId="1" xfId="1" applyNumberFormat="1" applyFont="1" applyBorder="1">
      <alignment vertical="center"/>
    </xf>
    <xf numFmtId="41" fontId="21" fillId="7" borderId="1" xfId="4" applyFont="1" applyFill="1" applyBorder="1">
      <alignment vertical="center"/>
    </xf>
    <xf numFmtId="9" fontId="20" fillId="7" borderId="1" xfId="1" applyNumberFormat="1" applyFont="1" applyFill="1" applyBorder="1">
      <alignment vertical="center"/>
    </xf>
    <xf numFmtId="41" fontId="12" fillId="0" borderId="5" xfId="4" applyFont="1" applyBorder="1" applyAlignment="1">
      <alignment horizontal="right" vertical="center"/>
    </xf>
    <xf numFmtId="9" fontId="12" fillId="0" borderId="5" xfId="1" applyFont="1" applyBorder="1" applyAlignment="1">
      <alignment horizontal="right" vertical="center"/>
    </xf>
    <xf numFmtId="41" fontId="12" fillId="0" borderId="1" xfId="4" applyFont="1" applyBorder="1" applyAlignment="1">
      <alignment horizontal="right" vertical="center"/>
    </xf>
    <xf numFmtId="9" fontId="12" fillId="0" borderId="1" xfId="1" applyFont="1" applyBorder="1" applyAlignment="1">
      <alignment horizontal="right" vertical="center"/>
    </xf>
    <xf numFmtId="41" fontId="12" fillId="7" borderId="1" xfId="4" applyFont="1" applyFill="1" applyBorder="1">
      <alignment vertical="center"/>
    </xf>
    <xf numFmtId="9" fontId="12" fillId="7" borderId="1" xfId="1" applyFont="1" applyFill="1" applyBorder="1" applyAlignment="1">
      <alignment horizontal="right" vertical="center"/>
    </xf>
    <xf numFmtId="0" fontId="3" fillId="0" borderId="15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3" fontId="3" fillId="0" borderId="17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3" fontId="3" fillId="0" borderId="21" xfId="0" applyNumberFormat="1" applyFont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8" xfId="2" applyFont="1" applyFill="1" applyBorder="1" applyAlignment="1">
      <alignment horizontal="center" vertical="center"/>
    </xf>
    <xf numFmtId="0" fontId="12" fillId="0" borderId="9" xfId="2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17" fillId="7" borderId="10" xfId="0" applyFont="1" applyFill="1" applyBorder="1" applyAlignment="1">
      <alignment horizontal="center" vertical="center"/>
    </xf>
    <xf numFmtId="0" fontId="17" fillId="7" borderId="11" xfId="0" applyFont="1" applyFill="1" applyBorder="1" applyAlignment="1">
      <alignment horizontal="center" vertical="center"/>
    </xf>
    <xf numFmtId="0" fontId="17" fillId="7" borderId="12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2" fillId="0" borderId="13" xfId="2" applyFont="1" applyFill="1" applyBorder="1" applyAlignment="1">
      <alignment horizontal="center" vertical="center"/>
    </xf>
    <xf numFmtId="0" fontId="12" fillId="0" borderId="14" xfId="2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2" fillId="6" borderId="22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</cellXfs>
  <cellStyles count="5">
    <cellStyle name="계산" xfId="3" builtinId="22"/>
    <cellStyle name="나쁨" xfId="2" builtinId="27"/>
    <cellStyle name="백분율" xfId="1" builtinId="5"/>
    <cellStyle name="쉼표 [0]" xfId="4" builtinId="6"/>
    <cellStyle name="표준" xfId="0" builtinId="0"/>
  </cellStyles>
  <dxfs count="0"/>
  <tableStyles count="0" defaultTableStyle="TableStyleMedium2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H72"/>
  <sheetViews>
    <sheetView tabSelected="1" zoomScale="70" zoomScaleNormal="70" workbookViewId="0">
      <selection sqref="A1:E1"/>
    </sheetView>
  </sheetViews>
  <sheetFormatPr defaultRowHeight="16.5" x14ac:dyDescent="0.3"/>
  <cols>
    <col min="1" max="1" width="14.75" customWidth="1"/>
    <col min="2" max="2" width="19.75" customWidth="1"/>
    <col min="3" max="4" width="21.375" customWidth="1"/>
    <col min="5" max="5" width="41.125" customWidth="1"/>
    <col min="6" max="6" width="20" style="4" customWidth="1"/>
    <col min="7" max="7" width="5" customWidth="1"/>
    <col min="8" max="8" width="16.125" customWidth="1"/>
    <col min="9" max="10" width="9" customWidth="1"/>
  </cols>
  <sheetData>
    <row r="1" spans="1:5" ht="31.5" x14ac:dyDescent="0.3">
      <c r="A1" s="54" t="s">
        <v>58</v>
      </c>
      <c r="B1" s="54"/>
      <c r="C1" s="54"/>
      <c r="D1" s="54"/>
      <c r="E1" s="54"/>
    </row>
    <row r="2" spans="1:5" x14ac:dyDescent="0.3">
      <c r="A2" s="3"/>
    </row>
    <row r="3" spans="1:5" ht="19.5" x14ac:dyDescent="0.3">
      <c r="A3" s="10" t="s">
        <v>18</v>
      </c>
      <c r="B3" s="9" t="s">
        <v>91</v>
      </c>
    </row>
    <row r="4" spans="1:5" x14ac:dyDescent="0.3">
      <c r="A4" s="8"/>
    </row>
    <row r="5" spans="1:5" ht="19.5" customHeight="1" x14ac:dyDescent="0.3">
      <c r="A5" s="3" t="s">
        <v>28</v>
      </c>
      <c r="B5" s="1"/>
      <c r="C5" s="1"/>
      <c r="D5" s="1"/>
    </row>
    <row r="6" spans="1:5" ht="17.25" thickBot="1" x14ac:dyDescent="0.35">
      <c r="A6" s="66" t="s">
        <v>0</v>
      </c>
      <c r="B6" s="11" t="s">
        <v>1</v>
      </c>
      <c r="C6" s="21" t="s">
        <v>15</v>
      </c>
      <c r="D6" s="21" t="s">
        <v>2</v>
      </c>
    </row>
    <row r="7" spans="1:5" ht="17.25" thickTop="1" x14ac:dyDescent="0.3">
      <c r="A7" s="12" t="s">
        <v>3</v>
      </c>
      <c r="B7" s="32">
        <v>49087000</v>
      </c>
      <c r="C7" s="32">
        <f>SUMIFS($D$34:D911,$A$34:A911,A7)</f>
        <v>49086275</v>
      </c>
      <c r="D7" s="33">
        <f>C7/B7</f>
        <v>0.99998523030537612</v>
      </c>
    </row>
    <row r="8" spans="1:5" x14ac:dyDescent="0.3">
      <c r="A8" s="2" t="s">
        <v>4</v>
      </c>
      <c r="B8" s="34">
        <v>1153000</v>
      </c>
      <c r="C8" s="34">
        <f>SUMIFS($D$34:D911,$A$34:A911,A8)</f>
        <v>1148165</v>
      </c>
      <c r="D8" s="35">
        <f>C8/B8</f>
        <v>0.9958065915004336</v>
      </c>
    </row>
    <row r="9" spans="1:5" x14ac:dyDescent="0.3">
      <c r="A9" s="22" t="s">
        <v>17</v>
      </c>
      <c r="B9" s="36">
        <f>SUM(B7:B8)</f>
        <v>50240000</v>
      </c>
      <c r="C9" s="17">
        <f>SUM(C7:C8)</f>
        <v>50234440</v>
      </c>
      <c r="D9" s="37">
        <f>C9/B9</f>
        <v>0.99988933121019108</v>
      </c>
    </row>
    <row r="12" spans="1:5" x14ac:dyDescent="0.3">
      <c r="A12" s="3" t="s">
        <v>27</v>
      </c>
    </row>
    <row r="13" spans="1:5" ht="17.25" thickBot="1" x14ac:dyDescent="0.35">
      <c r="A13" s="57" t="s">
        <v>10</v>
      </c>
      <c r="B13" s="58"/>
      <c r="C13" s="21" t="s">
        <v>15</v>
      </c>
      <c r="D13" s="21" t="s">
        <v>16</v>
      </c>
    </row>
    <row r="14" spans="1:5" ht="17.25" thickTop="1" x14ac:dyDescent="0.3">
      <c r="A14" s="55" t="s">
        <v>19</v>
      </c>
      <c r="B14" s="56"/>
      <c r="C14" s="26">
        <f>SUMIFS($D$34:D911,$F$34:F911,A14)</f>
        <v>600000</v>
      </c>
      <c r="D14" s="27">
        <f t="shared" ref="D14:D26" si="0">C14/$C$26</f>
        <v>1.1943996986927694E-2</v>
      </c>
    </row>
    <row r="15" spans="1:5" x14ac:dyDescent="0.3">
      <c r="A15" s="53" t="s">
        <v>35</v>
      </c>
      <c r="B15" s="53"/>
      <c r="C15" s="28">
        <f>SUMIFS($D$34:D912,$F$34:F912,A15)</f>
        <v>47925075</v>
      </c>
      <c r="D15" s="29">
        <f t="shared" si="0"/>
        <v>0.95402825233047284</v>
      </c>
    </row>
    <row r="16" spans="1:5" x14ac:dyDescent="0.3">
      <c r="A16" s="53" t="s">
        <v>22</v>
      </c>
      <c r="B16" s="53"/>
      <c r="C16" s="28">
        <f>SUMIFS($D$34:D913,$F$34:F913,A16)</f>
        <v>79200</v>
      </c>
      <c r="D16" s="29">
        <f t="shared" si="0"/>
        <v>1.5766076022744556E-3</v>
      </c>
    </row>
    <row r="17" spans="1:8" x14ac:dyDescent="0.3">
      <c r="A17" s="53" t="s">
        <v>8</v>
      </c>
      <c r="B17" s="53"/>
      <c r="C17" s="28">
        <f>SUMIFS($D$34:D914,$F$34:F914,A17)</f>
        <v>0</v>
      </c>
      <c r="D17" s="29">
        <f t="shared" si="0"/>
        <v>0</v>
      </c>
    </row>
    <row r="18" spans="1:8" x14ac:dyDescent="0.3">
      <c r="A18" s="53" t="s">
        <v>7</v>
      </c>
      <c r="B18" s="53"/>
      <c r="C18" s="28">
        <f>SUMIFS($D$34:D915,$F$34:F915,A18)</f>
        <v>516300</v>
      </c>
      <c r="D18" s="29">
        <f t="shared" si="0"/>
        <v>1.027780940725128E-2</v>
      </c>
    </row>
    <row r="19" spans="1:8" x14ac:dyDescent="0.3">
      <c r="A19" s="53" t="s">
        <v>45</v>
      </c>
      <c r="B19" s="53"/>
      <c r="C19" s="28">
        <f>SUMIFS($D$34:D916,$F$34:F916,A19)</f>
        <v>240300</v>
      </c>
      <c r="D19" s="29">
        <f t="shared" si="0"/>
        <v>4.7835707932645409E-3</v>
      </c>
    </row>
    <row r="20" spans="1:8" x14ac:dyDescent="0.3">
      <c r="A20" s="53" t="s">
        <v>48</v>
      </c>
      <c r="B20" s="53"/>
      <c r="C20" s="28">
        <f>SUMIFS($D$34:D917,$F$34:F917,A20)</f>
        <v>0</v>
      </c>
      <c r="D20" s="29">
        <f t="shared" si="0"/>
        <v>0</v>
      </c>
    </row>
    <row r="21" spans="1:8" x14ac:dyDescent="0.3">
      <c r="A21" s="53" t="s">
        <v>51</v>
      </c>
      <c r="B21" s="53"/>
      <c r="C21" s="28">
        <f>SUMIFS($D$34:D918,$F$34:F918,A21)</f>
        <v>630000</v>
      </c>
      <c r="D21" s="29">
        <f t="shared" si="0"/>
        <v>1.2541196836274079E-2</v>
      </c>
    </row>
    <row r="22" spans="1:8" x14ac:dyDescent="0.3">
      <c r="A22" s="53" t="s">
        <v>40</v>
      </c>
      <c r="B22" s="53"/>
      <c r="C22" s="28">
        <f>SUMIFS($D$34:D919,$F$34:F919,A22)</f>
        <v>0</v>
      </c>
      <c r="D22" s="29">
        <f t="shared" si="0"/>
        <v>0</v>
      </c>
    </row>
    <row r="23" spans="1:8" x14ac:dyDescent="0.3">
      <c r="A23" s="53" t="s">
        <v>38</v>
      </c>
      <c r="B23" s="53"/>
      <c r="C23" s="28">
        <f>SUMIFS($D$34:D920,$F$34:F920,A23)</f>
        <v>242000</v>
      </c>
      <c r="D23" s="29">
        <f t="shared" si="0"/>
        <v>4.8174121180608364E-3</v>
      </c>
    </row>
    <row r="24" spans="1:8" x14ac:dyDescent="0.3">
      <c r="A24" s="53" t="s">
        <v>9</v>
      </c>
      <c r="B24" s="53"/>
      <c r="C24" s="28">
        <f>SUMIFS($D$34:D921,$F$34:F921,A24)</f>
        <v>1565</v>
      </c>
      <c r="D24" s="29">
        <f t="shared" si="0"/>
        <v>3.1153925474236402E-5</v>
      </c>
    </row>
    <row r="25" spans="1:8" x14ac:dyDescent="0.3">
      <c r="A25" s="63" t="s">
        <v>6</v>
      </c>
      <c r="B25" s="64"/>
      <c r="C25" s="28">
        <f>SUMIFS($D$34:D922,$F$34:F922,A25)</f>
        <v>0</v>
      </c>
      <c r="D25" s="29">
        <f t="shared" si="0"/>
        <v>0</v>
      </c>
    </row>
    <row r="26" spans="1:8" x14ac:dyDescent="0.3">
      <c r="A26" s="62" t="s">
        <v>14</v>
      </c>
      <c r="B26" s="62"/>
      <c r="C26" s="30">
        <f>SUM(C14:C25)</f>
        <v>50234440</v>
      </c>
      <c r="D26" s="31">
        <f t="shared" si="0"/>
        <v>1</v>
      </c>
    </row>
    <row r="27" spans="1:8" x14ac:dyDescent="0.3">
      <c r="C27" s="13"/>
      <c r="D27" s="1"/>
    </row>
    <row r="28" spans="1:8" x14ac:dyDescent="0.3">
      <c r="C28" s="13"/>
      <c r="D28" s="1"/>
    </row>
    <row r="29" spans="1:8" x14ac:dyDescent="0.3">
      <c r="A29" s="3" t="s">
        <v>26</v>
      </c>
      <c r="C29" s="1"/>
      <c r="D29" s="1"/>
      <c r="H29" s="3"/>
    </row>
    <row r="30" spans="1:8" x14ac:dyDescent="0.3">
      <c r="A30" s="23" t="s">
        <v>33</v>
      </c>
      <c r="C30" s="1"/>
      <c r="D30" s="1"/>
      <c r="H30" s="8"/>
    </row>
    <row r="31" spans="1:8" x14ac:dyDescent="0.3">
      <c r="A31" s="23" t="s">
        <v>34</v>
      </c>
      <c r="C31" s="1"/>
      <c r="D31" s="1"/>
      <c r="H31" s="8"/>
    </row>
    <row r="32" spans="1:8" ht="17.25" thickBot="1" x14ac:dyDescent="0.35">
      <c r="A32" s="67" t="s">
        <v>30</v>
      </c>
      <c r="B32" s="67" t="s">
        <v>29</v>
      </c>
      <c r="C32" s="67" t="s">
        <v>31</v>
      </c>
      <c r="D32" s="67" t="s">
        <v>32</v>
      </c>
      <c r="E32" s="67" t="s">
        <v>5</v>
      </c>
      <c r="F32" s="68" t="s">
        <v>13</v>
      </c>
      <c r="H32" s="16"/>
    </row>
    <row r="33" spans="1:6" ht="17.25" thickTop="1" x14ac:dyDescent="0.3">
      <c r="A33" s="59" t="s">
        <v>14</v>
      </c>
      <c r="B33" s="60"/>
      <c r="C33" s="61"/>
      <c r="D33" s="17">
        <f>SUM(D34:D954)</f>
        <v>50234440</v>
      </c>
      <c r="E33" s="18"/>
      <c r="F33" s="50"/>
    </row>
    <row r="34" spans="1:6" x14ac:dyDescent="0.3">
      <c r="A34" s="41" t="s">
        <v>59</v>
      </c>
      <c r="B34" s="42" t="s">
        <v>61</v>
      </c>
      <c r="C34" s="42">
        <v>20250211</v>
      </c>
      <c r="D34" s="43">
        <v>127600</v>
      </c>
      <c r="E34" s="39" t="s">
        <v>62</v>
      </c>
      <c r="F34" s="51" t="s">
        <v>35</v>
      </c>
    </row>
    <row r="35" spans="1:6" x14ac:dyDescent="0.3">
      <c r="A35" s="44" t="s">
        <v>59</v>
      </c>
      <c r="B35" s="45" t="s">
        <v>61</v>
      </c>
      <c r="C35" s="45">
        <v>20250207</v>
      </c>
      <c r="D35" s="46">
        <v>600000</v>
      </c>
      <c r="E35" s="38" t="s">
        <v>63</v>
      </c>
      <c r="F35" s="19" t="s">
        <v>19</v>
      </c>
    </row>
    <row r="36" spans="1:6" x14ac:dyDescent="0.3">
      <c r="A36" s="44" t="s">
        <v>59</v>
      </c>
      <c r="B36" s="45" t="s">
        <v>61</v>
      </c>
      <c r="C36" s="45">
        <v>20250210</v>
      </c>
      <c r="D36" s="46">
        <v>79200</v>
      </c>
      <c r="E36" s="38" t="s">
        <v>64</v>
      </c>
      <c r="F36" s="19" t="s">
        <v>22</v>
      </c>
    </row>
    <row r="37" spans="1:6" x14ac:dyDescent="0.3">
      <c r="A37" s="44" t="s">
        <v>59</v>
      </c>
      <c r="B37" s="45" t="s">
        <v>61</v>
      </c>
      <c r="C37" s="45">
        <v>20250131</v>
      </c>
      <c r="D37" s="46">
        <v>1123980</v>
      </c>
      <c r="E37" s="38" t="s">
        <v>65</v>
      </c>
      <c r="F37" s="19" t="s">
        <v>35</v>
      </c>
    </row>
    <row r="38" spans="1:6" x14ac:dyDescent="0.3">
      <c r="A38" s="44" t="s">
        <v>59</v>
      </c>
      <c r="B38" s="45" t="s">
        <v>61</v>
      </c>
      <c r="C38" s="45">
        <v>20241127</v>
      </c>
      <c r="D38" s="46">
        <v>64845</v>
      </c>
      <c r="E38" s="38" t="s">
        <v>66</v>
      </c>
      <c r="F38" s="19" t="s">
        <v>35</v>
      </c>
    </row>
    <row r="39" spans="1:6" x14ac:dyDescent="0.3">
      <c r="A39" s="44" t="s">
        <v>59</v>
      </c>
      <c r="B39" s="45" t="s">
        <v>61</v>
      </c>
      <c r="C39" s="45">
        <v>20241031</v>
      </c>
      <c r="D39" s="46">
        <v>12650</v>
      </c>
      <c r="E39" s="38" t="s">
        <v>67</v>
      </c>
      <c r="F39" s="19" t="s">
        <v>35</v>
      </c>
    </row>
    <row r="40" spans="1:6" x14ac:dyDescent="0.3">
      <c r="A40" s="44" t="s">
        <v>59</v>
      </c>
      <c r="B40" s="45" t="s">
        <v>61</v>
      </c>
      <c r="C40" s="45">
        <v>20241016</v>
      </c>
      <c r="D40" s="46">
        <v>100000</v>
      </c>
      <c r="E40" s="38" t="s">
        <v>68</v>
      </c>
      <c r="F40" s="19" t="s">
        <v>7</v>
      </c>
    </row>
    <row r="41" spans="1:6" x14ac:dyDescent="0.3">
      <c r="A41" s="44" t="s">
        <v>59</v>
      </c>
      <c r="B41" s="45" t="s">
        <v>61</v>
      </c>
      <c r="C41" s="45">
        <v>20240920</v>
      </c>
      <c r="D41" s="46">
        <v>77000</v>
      </c>
      <c r="E41" s="38" t="s">
        <v>69</v>
      </c>
      <c r="F41" s="19" t="s">
        <v>38</v>
      </c>
    </row>
    <row r="42" spans="1:6" x14ac:dyDescent="0.3">
      <c r="A42" s="44" t="s">
        <v>59</v>
      </c>
      <c r="B42" s="45" t="s">
        <v>61</v>
      </c>
      <c r="C42" s="45">
        <v>20240902</v>
      </c>
      <c r="D42" s="46">
        <v>45650000</v>
      </c>
      <c r="E42" s="38" t="s">
        <v>70</v>
      </c>
      <c r="F42" s="19" t="s">
        <v>35</v>
      </c>
    </row>
    <row r="43" spans="1:6" x14ac:dyDescent="0.3">
      <c r="A43" s="44" t="s">
        <v>59</v>
      </c>
      <c r="B43" s="45" t="s">
        <v>61</v>
      </c>
      <c r="C43" s="45">
        <v>20240731</v>
      </c>
      <c r="D43" s="46">
        <v>102520</v>
      </c>
      <c r="E43" s="38" t="s">
        <v>71</v>
      </c>
      <c r="F43" s="19" t="s">
        <v>35</v>
      </c>
    </row>
    <row r="44" spans="1:6" x14ac:dyDescent="0.3">
      <c r="A44" s="44" t="s">
        <v>59</v>
      </c>
      <c r="B44" s="45" t="s">
        <v>61</v>
      </c>
      <c r="C44" s="45">
        <v>20240531</v>
      </c>
      <c r="D44" s="46">
        <v>551749</v>
      </c>
      <c r="E44" s="38" t="s">
        <v>72</v>
      </c>
      <c r="F44" s="19" t="s">
        <v>35</v>
      </c>
    </row>
    <row r="45" spans="1:6" x14ac:dyDescent="0.3">
      <c r="A45" s="44" t="s">
        <v>59</v>
      </c>
      <c r="B45" s="45" t="s">
        <v>61</v>
      </c>
      <c r="C45" s="45">
        <v>20240426</v>
      </c>
      <c r="D45" s="46">
        <v>140000</v>
      </c>
      <c r="E45" s="38" t="s">
        <v>73</v>
      </c>
      <c r="F45" s="19" t="s">
        <v>7</v>
      </c>
    </row>
    <row r="46" spans="1:6" x14ac:dyDescent="0.3">
      <c r="A46" s="44" t="s">
        <v>59</v>
      </c>
      <c r="B46" s="45" t="s">
        <v>61</v>
      </c>
      <c r="C46" s="45">
        <v>20240402</v>
      </c>
      <c r="D46" s="46">
        <v>165000</v>
      </c>
      <c r="E46" s="38" t="s">
        <v>74</v>
      </c>
      <c r="F46" s="19" t="s">
        <v>38</v>
      </c>
    </row>
    <row r="47" spans="1:6" x14ac:dyDescent="0.3">
      <c r="A47" s="44" t="s">
        <v>59</v>
      </c>
      <c r="B47" s="45" t="s">
        <v>61</v>
      </c>
      <c r="C47" s="45">
        <v>20240327</v>
      </c>
      <c r="D47" s="46">
        <v>44000</v>
      </c>
      <c r="E47" s="38" t="s">
        <v>75</v>
      </c>
      <c r="F47" s="19" t="s">
        <v>35</v>
      </c>
    </row>
    <row r="48" spans="1:6" x14ac:dyDescent="0.3">
      <c r="A48" s="44" t="s">
        <v>59</v>
      </c>
      <c r="B48" s="45" t="s">
        <v>61</v>
      </c>
      <c r="C48" s="45">
        <v>20240331</v>
      </c>
      <c r="D48" s="46">
        <v>137731</v>
      </c>
      <c r="E48" s="38" t="s">
        <v>76</v>
      </c>
      <c r="F48" s="19" t="s">
        <v>35</v>
      </c>
    </row>
    <row r="49" spans="1:6" x14ac:dyDescent="0.3">
      <c r="A49" s="44" t="s">
        <v>59</v>
      </c>
      <c r="B49" s="45" t="s">
        <v>61</v>
      </c>
      <c r="C49" s="45">
        <v>20240319</v>
      </c>
      <c r="D49" s="46">
        <v>50000</v>
      </c>
      <c r="E49" s="38" t="s">
        <v>77</v>
      </c>
      <c r="F49" s="19" t="s">
        <v>35</v>
      </c>
    </row>
    <row r="50" spans="1:6" x14ac:dyDescent="0.3">
      <c r="A50" s="44" t="s">
        <v>59</v>
      </c>
      <c r="B50" s="45" t="s">
        <v>61</v>
      </c>
      <c r="C50" s="45">
        <v>20240319</v>
      </c>
      <c r="D50" s="46">
        <v>60000</v>
      </c>
      <c r="E50" s="38" t="s">
        <v>77</v>
      </c>
      <c r="F50" s="19" t="s">
        <v>35</v>
      </c>
    </row>
    <row r="51" spans="1:6" x14ac:dyDescent="0.3">
      <c r="A51" s="44" t="s">
        <v>60</v>
      </c>
      <c r="B51" s="45" t="s">
        <v>61</v>
      </c>
      <c r="C51" s="45">
        <v>20250203</v>
      </c>
      <c r="D51" s="46">
        <v>630000</v>
      </c>
      <c r="E51" s="38" t="s">
        <v>78</v>
      </c>
      <c r="F51" s="19" t="s">
        <v>51</v>
      </c>
    </row>
    <row r="52" spans="1:6" x14ac:dyDescent="0.3">
      <c r="A52" s="44" t="s">
        <v>60</v>
      </c>
      <c r="B52" s="45" t="s">
        <v>61</v>
      </c>
      <c r="C52" s="45">
        <v>20241205</v>
      </c>
      <c r="D52" s="46">
        <v>62100</v>
      </c>
      <c r="E52" s="38" t="s">
        <v>79</v>
      </c>
      <c r="F52" s="19" t="s">
        <v>45</v>
      </c>
    </row>
    <row r="53" spans="1:6" x14ac:dyDescent="0.3">
      <c r="A53" s="44" t="s">
        <v>60</v>
      </c>
      <c r="B53" s="45" t="s">
        <v>61</v>
      </c>
      <c r="C53" s="45">
        <v>20241118</v>
      </c>
      <c r="D53" s="46">
        <v>16200</v>
      </c>
      <c r="E53" s="38" t="s">
        <v>80</v>
      </c>
      <c r="F53" s="19" t="s">
        <v>7</v>
      </c>
    </row>
    <row r="54" spans="1:6" x14ac:dyDescent="0.3">
      <c r="A54" s="44" t="s">
        <v>60</v>
      </c>
      <c r="B54" s="45" t="s">
        <v>61</v>
      </c>
      <c r="C54" s="45">
        <v>20241118</v>
      </c>
      <c r="D54" s="46">
        <v>19000</v>
      </c>
      <c r="E54" s="38" t="s">
        <v>80</v>
      </c>
      <c r="F54" s="19" t="s">
        <v>7</v>
      </c>
    </row>
    <row r="55" spans="1:6" x14ac:dyDescent="0.3">
      <c r="A55" s="44" t="s">
        <v>60</v>
      </c>
      <c r="B55" s="45" t="s">
        <v>61</v>
      </c>
      <c r="C55" s="45">
        <v>20241108</v>
      </c>
      <c r="D55" s="46">
        <v>23100</v>
      </c>
      <c r="E55" s="38" t="s">
        <v>81</v>
      </c>
      <c r="F55" s="19" t="s">
        <v>7</v>
      </c>
    </row>
    <row r="56" spans="1:6" x14ac:dyDescent="0.3">
      <c r="A56" s="44" t="s">
        <v>60</v>
      </c>
      <c r="B56" s="45" t="s">
        <v>61</v>
      </c>
      <c r="C56" s="45">
        <v>20241108</v>
      </c>
      <c r="D56" s="46">
        <v>8900</v>
      </c>
      <c r="E56" s="38" t="s">
        <v>81</v>
      </c>
      <c r="F56" s="19" t="s">
        <v>7</v>
      </c>
    </row>
    <row r="57" spans="1:6" x14ac:dyDescent="0.3">
      <c r="A57" s="44" t="s">
        <v>60</v>
      </c>
      <c r="B57" s="45" t="s">
        <v>61</v>
      </c>
      <c r="C57" s="45">
        <v>20241104</v>
      </c>
      <c r="D57" s="46">
        <v>15400</v>
      </c>
      <c r="E57" s="38" t="s">
        <v>82</v>
      </c>
      <c r="F57" s="19" t="s">
        <v>7</v>
      </c>
    </row>
    <row r="58" spans="1:6" x14ac:dyDescent="0.3">
      <c r="A58" s="44" t="s">
        <v>60</v>
      </c>
      <c r="B58" s="45" t="s">
        <v>61</v>
      </c>
      <c r="C58" s="45">
        <v>20241101</v>
      </c>
      <c r="D58" s="46">
        <v>28300</v>
      </c>
      <c r="E58" s="38" t="s">
        <v>83</v>
      </c>
      <c r="F58" s="19" t="s">
        <v>7</v>
      </c>
    </row>
    <row r="59" spans="1:6" x14ac:dyDescent="0.3">
      <c r="A59" s="44" t="s">
        <v>60</v>
      </c>
      <c r="B59" s="45" t="s">
        <v>61</v>
      </c>
      <c r="C59" s="45">
        <v>20241001</v>
      </c>
      <c r="D59" s="46">
        <v>41300</v>
      </c>
      <c r="E59" s="38" t="s">
        <v>79</v>
      </c>
      <c r="F59" s="19" t="s">
        <v>45</v>
      </c>
    </row>
    <row r="60" spans="1:6" x14ac:dyDescent="0.3">
      <c r="A60" s="44" t="s">
        <v>60</v>
      </c>
      <c r="B60" s="45" t="s">
        <v>61</v>
      </c>
      <c r="C60" s="45">
        <v>20240806</v>
      </c>
      <c r="D60" s="45">
        <v>475</v>
      </c>
      <c r="E60" s="38" t="s">
        <v>84</v>
      </c>
      <c r="F60" s="19" t="s">
        <v>9</v>
      </c>
    </row>
    <row r="61" spans="1:6" x14ac:dyDescent="0.3">
      <c r="A61" s="44" t="s">
        <v>60</v>
      </c>
      <c r="B61" s="45" t="s">
        <v>61</v>
      </c>
      <c r="C61" s="45">
        <v>20240806</v>
      </c>
      <c r="D61" s="45">
        <v>666</v>
      </c>
      <c r="E61" s="38" t="s">
        <v>85</v>
      </c>
      <c r="F61" s="19" t="s">
        <v>9</v>
      </c>
    </row>
    <row r="62" spans="1:6" x14ac:dyDescent="0.3">
      <c r="A62" s="44" t="s">
        <v>60</v>
      </c>
      <c r="B62" s="45" t="s">
        <v>61</v>
      </c>
      <c r="C62" s="45">
        <v>20240726</v>
      </c>
      <c r="D62" s="45">
        <v>424</v>
      </c>
      <c r="E62" s="38" t="s">
        <v>86</v>
      </c>
      <c r="F62" s="19" t="s">
        <v>9</v>
      </c>
    </row>
    <row r="63" spans="1:6" x14ac:dyDescent="0.3">
      <c r="A63" s="44" t="s">
        <v>60</v>
      </c>
      <c r="B63" s="45" t="s">
        <v>61</v>
      </c>
      <c r="C63" s="45">
        <v>20240613</v>
      </c>
      <c r="D63" s="46">
        <v>39800</v>
      </c>
      <c r="E63" s="38" t="s">
        <v>79</v>
      </c>
      <c r="F63" s="19" t="s">
        <v>45</v>
      </c>
    </row>
    <row r="64" spans="1:6" x14ac:dyDescent="0.3">
      <c r="A64" s="44" t="s">
        <v>60</v>
      </c>
      <c r="B64" s="45" t="s">
        <v>61</v>
      </c>
      <c r="C64" s="45">
        <v>20240510</v>
      </c>
      <c r="D64" s="46">
        <v>54000</v>
      </c>
      <c r="E64" s="38" t="s">
        <v>87</v>
      </c>
      <c r="F64" s="19" t="s">
        <v>7</v>
      </c>
    </row>
    <row r="65" spans="1:6" x14ac:dyDescent="0.3">
      <c r="A65" s="44" t="s">
        <v>60</v>
      </c>
      <c r="B65" s="45" t="s">
        <v>61</v>
      </c>
      <c r="C65" s="45">
        <v>20240430</v>
      </c>
      <c r="D65" s="46">
        <v>97100</v>
      </c>
      <c r="E65" s="38" t="s">
        <v>88</v>
      </c>
      <c r="F65" s="19" t="s">
        <v>45</v>
      </c>
    </row>
    <row r="66" spans="1:6" x14ac:dyDescent="0.3">
      <c r="A66" s="44" t="s">
        <v>60</v>
      </c>
      <c r="B66" s="45" t="s">
        <v>61</v>
      </c>
      <c r="C66" s="45">
        <v>20240424</v>
      </c>
      <c r="D66" s="46">
        <v>9300</v>
      </c>
      <c r="E66" s="38" t="s">
        <v>89</v>
      </c>
      <c r="F66" s="19" t="s">
        <v>7</v>
      </c>
    </row>
    <row r="67" spans="1:6" x14ac:dyDescent="0.3">
      <c r="A67" s="44" t="s">
        <v>60</v>
      </c>
      <c r="B67" s="45" t="s">
        <v>61</v>
      </c>
      <c r="C67" s="45">
        <v>20240424</v>
      </c>
      <c r="D67" s="46">
        <v>23700</v>
      </c>
      <c r="E67" s="38" t="s">
        <v>89</v>
      </c>
      <c r="F67" s="19" t="s">
        <v>7</v>
      </c>
    </row>
    <row r="68" spans="1:6" x14ac:dyDescent="0.3">
      <c r="A68" s="44" t="s">
        <v>60</v>
      </c>
      <c r="B68" s="45" t="s">
        <v>61</v>
      </c>
      <c r="C68" s="45">
        <v>20240424</v>
      </c>
      <c r="D68" s="46">
        <v>16500</v>
      </c>
      <c r="E68" s="38" t="s">
        <v>89</v>
      </c>
      <c r="F68" s="19" t="s">
        <v>7</v>
      </c>
    </row>
    <row r="69" spans="1:6" x14ac:dyDescent="0.3">
      <c r="A69" s="44" t="s">
        <v>60</v>
      </c>
      <c r="B69" s="45" t="s">
        <v>61</v>
      </c>
      <c r="C69" s="45">
        <v>20240424</v>
      </c>
      <c r="D69" s="46">
        <v>20000</v>
      </c>
      <c r="E69" s="38" t="s">
        <v>89</v>
      </c>
      <c r="F69" s="19" t="s">
        <v>7</v>
      </c>
    </row>
    <row r="70" spans="1:6" x14ac:dyDescent="0.3">
      <c r="A70" s="47" t="s">
        <v>60</v>
      </c>
      <c r="B70" s="48" t="s">
        <v>61</v>
      </c>
      <c r="C70" s="48">
        <v>20240314</v>
      </c>
      <c r="D70" s="49">
        <v>41900</v>
      </c>
      <c r="E70" s="40" t="s">
        <v>90</v>
      </c>
      <c r="F70" s="52" t="s">
        <v>7</v>
      </c>
    </row>
    <row r="71" spans="1:6" x14ac:dyDescent="0.3">
      <c r="A71" s="8"/>
    </row>
    <row r="72" spans="1:6" x14ac:dyDescent="0.3">
      <c r="A72" s="16"/>
    </row>
  </sheetData>
  <mergeCells count="16">
    <mergeCell ref="A33:C33"/>
    <mergeCell ref="A26:B26"/>
    <mergeCell ref="A25:B25"/>
    <mergeCell ref="A24:B24"/>
    <mergeCell ref="A1:E1"/>
    <mergeCell ref="A17:B17"/>
    <mergeCell ref="A16:B16"/>
    <mergeCell ref="A15:B15"/>
    <mergeCell ref="A14:B14"/>
    <mergeCell ref="A13:B13"/>
    <mergeCell ref="A22:B22"/>
    <mergeCell ref="A23:B23"/>
    <mergeCell ref="A19:B19"/>
    <mergeCell ref="A18:B18"/>
    <mergeCell ref="A21:B21"/>
    <mergeCell ref="A20:B20"/>
  </mergeCells>
  <phoneticPr fontId="1" type="noConversion"/>
  <pageMargins left="0.23622047244094491" right="0.23622047244094491" top="0.55118110236220474" bottom="0.35433070866141736" header="0.31496062992125984" footer="0.31496062992125984"/>
  <pageSetup paperSize="9" scale="8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39E1A92A-150B-4727-81F7-4F53D28CADBD}">
          <x14:formula1>
            <xm:f>'집행내역 세부항목 구분'!$B$4:$B$15</xm:f>
          </x14:formula1>
          <xm:sqref>F34:F208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15"/>
  <sheetViews>
    <sheetView workbookViewId="0">
      <selection activeCell="B23" sqref="B23"/>
    </sheetView>
  </sheetViews>
  <sheetFormatPr defaultRowHeight="27" customHeight="1" x14ac:dyDescent="0.3"/>
  <cols>
    <col min="1" max="1" width="7" style="4" customWidth="1"/>
    <col min="2" max="2" width="26.625" style="6" customWidth="1"/>
    <col min="3" max="3" width="70.5" style="6" customWidth="1"/>
    <col min="4" max="16384" width="9" style="6"/>
  </cols>
  <sheetData>
    <row r="1" spans="1:3" ht="31.5" customHeight="1" x14ac:dyDescent="0.3">
      <c r="A1" s="65" t="s">
        <v>11</v>
      </c>
      <c r="B1" s="65"/>
    </row>
    <row r="3" spans="1:3" ht="16.5" x14ac:dyDescent="0.3">
      <c r="A3" s="24" t="s">
        <v>12</v>
      </c>
      <c r="B3" s="25" t="s">
        <v>10</v>
      </c>
      <c r="C3" s="25" t="s">
        <v>25</v>
      </c>
    </row>
    <row r="4" spans="1:3" ht="33" customHeight="1" x14ac:dyDescent="0.3">
      <c r="A4" s="5">
        <v>1</v>
      </c>
      <c r="B4" s="7" t="s">
        <v>20</v>
      </c>
      <c r="C4" s="20" t="s">
        <v>56</v>
      </c>
    </row>
    <row r="5" spans="1:3" ht="33" customHeight="1" x14ac:dyDescent="0.3">
      <c r="A5" s="5">
        <v>2</v>
      </c>
      <c r="B5" s="7" t="s">
        <v>36</v>
      </c>
      <c r="C5" s="15" t="s">
        <v>55</v>
      </c>
    </row>
    <row r="6" spans="1:3" ht="33" customHeight="1" x14ac:dyDescent="0.3">
      <c r="A6" s="5">
        <v>3</v>
      </c>
      <c r="B6" s="7" t="s">
        <v>23</v>
      </c>
      <c r="C6" s="15" t="s">
        <v>37</v>
      </c>
    </row>
    <row r="7" spans="1:3" ht="20.100000000000001" customHeight="1" x14ac:dyDescent="0.3">
      <c r="A7" s="5">
        <v>4</v>
      </c>
      <c r="B7" s="7" t="s">
        <v>8</v>
      </c>
      <c r="C7" s="15" t="s">
        <v>44</v>
      </c>
    </row>
    <row r="8" spans="1:3" ht="33" customHeight="1" x14ac:dyDescent="0.3">
      <c r="A8" s="5">
        <v>5</v>
      </c>
      <c r="B8" s="7" t="s">
        <v>21</v>
      </c>
      <c r="C8" s="15" t="s">
        <v>53</v>
      </c>
    </row>
    <row r="9" spans="1:3" ht="33" customHeight="1" x14ac:dyDescent="0.3">
      <c r="A9" s="5">
        <v>6</v>
      </c>
      <c r="B9" s="7" t="s">
        <v>46</v>
      </c>
      <c r="C9" s="15" t="s">
        <v>47</v>
      </c>
    </row>
    <row r="10" spans="1:3" ht="20.100000000000001" customHeight="1" x14ac:dyDescent="0.3">
      <c r="A10" s="5">
        <v>7</v>
      </c>
      <c r="B10" s="7" t="s">
        <v>49</v>
      </c>
      <c r="C10" s="15" t="s">
        <v>50</v>
      </c>
    </row>
    <row r="11" spans="1:3" ht="20.100000000000001" customHeight="1" x14ac:dyDescent="0.3">
      <c r="A11" s="5">
        <v>8</v>
      </c>
      <c r="B11" s="7" t="s">
        <v>52</v>
      </c>
      <c r="C11" s="15" t="s">
        <v>57</v>
      </c>
    </row>
    <row r="12" spans="1:3" ht="20.100000000000001" customHeight="1" x14ac:dyDescent="0.3">
      <c r="A12" s="5">
        <v>9</v>
      </c>
      <c r="B12" s="7" t="s">
        <v>41</v>
      </c>
      <c r="C12" s="15" t="s">
        <v>42</v>
      </c>
    </row>
    <row r="13" spans="1:3" ht="20.100000000000001" customHeight="1" x14ac:dyDescent="0.3">
      <c r="A13" s="5">
        <v>10</v>
      </c>
      <c r="B13" s="7" t="s">
        <v>39</v>
      </c>
      <c r="C13" s="14" t="s">
        <v>24</v>
      </c>
    </row>
    <row r="14" spans="1:3" ht="20.100000000000001" customHeight="1" x14ac:dyDescent="0.3">
      <c r="A14" s="5">
        <v>11</v>
      </c>
      <c r="B14" s="7" t="s">
        <v>9</v>
      </c>
      <c r="C14" s="15" t="s">
        <v>43</v>
      </c>
    </row>
    <row r="15" spans="1:3" ht="20.100000000000001" customHeight="1" x14ac:dyDescent="0.3">
      <c r="A15" s="5">
        <v>12</v>
      </c>
      <c r="B15" s="7" t="s">
        <v>6</v>
      </c>
      <c r="C15" s="15" t="s">
        <v>54</v>
      </c>
    </row>
  </sheetData>
  <mergeCells count="1">
    <mergeCell ref="A1:B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5</vt:i4>
      </vt:variant>
    </vt:vector>
  </HeadingPairs>
  <TitlesOfParts>
    <vt:vector size="7" baseType="lpstr">
      <vt:lpstr>공개 양식</vt:lpstr>
      <vt:lpstr>집행내역 세부항목 구분</vt:lpstr>
      <vt:lpstr>세부항목</vt:lpstr>
      <vt:lpstr>순번</vt:lpstr>
      <vt:lpstr>약정항목</vt:lpstr>
      <vt:lpstr>약정항목멱</vt:lpstr>
      <vt:lpstr>약정항목명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sm-pc</cp:lastModifiedBy>
  <cp:lastPrinted>2024-04-09T02:30:01Z</cp:lastPrinted>
  <dcterms:created xsi:type="dcterms:W3CDTF">2020-01-28T18:46:27Z</dcterms:created>
  <dcterms:modified xsi:type="dcterms:W3CDTF">2025-05-19T09:48:58Z</dcterms:modified>
</cp:coreProperties>
</file>